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746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2" i="1"/>
  <c r="B38" i="1"/>
  <c r="B39" i="1"/>
  <c r="G22" i="1"/>
  <c r="B19" i="1"/>
  <c r="B40" i="1"/>
  <c r="B41" i="1"/>
  <c r="L5" i="1"/>
  <c r="L3" i="1"/>
  <c r="L8" i="1"/>
  <c r="D41" i="1"/>
  <c r="O4" i="1"/>
  <c r="C17" i="1"/>
  <c r="C38" i="1"/>
  <c r="H6" i="1"/>
</calcChain>
</file>

<file path=xl/sharedStrings.xml><?xml version="1.0" encoding="utf-8"?>
<sst xmlns="http://schemas.openxmlformats.org/spreadsheetml/2006/main" count="87" uniqueCount="57">
  <si>
    <t>Nombre</t>
  </si>
  <si>
    <t>Cant</t>
  </si>
  <si>
    <t>Beneficio</t>
  </si>
  <si>
    <t>Jordi Consultor LHH</t>
  </si>
  <si>
    <t>Mama</t>
  </si>
  <si>
    <t>Toni</t>
  </si>
  <si>
    <t>Toni Madrid</t>
  </si>
  <si>
    <t>P</t>
  </si>
  <si>
    <t>V</t>
  </si>
  <si>
    <t>Rafa</t>
  </si>
  <si>
    <t>Amelia</t>
  </si>
  <si>
    <t>CASA</t>
  </si>
  <si>
    <t>Ani</t>
  </si>
  <si>
    <t>Blas</t>
  </si>
  <si>
    <t>Laco</t>
  </si>
  <si>
    <t>R</t>
  </si>
  <si>
    <t>Ejemplares</t>
  </si>
  <si>
    <t>Manel Plà</t>
  </si>
  <si>
    <t>Pep Valls</t>
  </si>
  <si>
    <t>TOTAL BRUTO</t>
  </si>
  <si>
    <t>Moisés Cubí (Amazon)</t>
  </si>
  <si>
    <t>Jesús Cerezo</t>
  </si>
  <si>
    <t>TOTAL Regalados</t>
  </si>
  <si>
    <t>TOTAL Vendidos</t>
  </si>
  <si>
    <t>TOTAL Prestados</t>
  </si>
  <si>
    <t>Ricard</t>
  </si>
  <si>
    <t>Sonia (Web)</t>
  </si>
  <si>
    <t>Antiguos</t>
  </si>
  <si>
    <t>Nuevos</t>
  </si>
  <si>
    <t>Presentación</t>
  </si>
  <si>
    <t>Carles</t>
  </si>
  <si>
    <t>Llegim</t>
  </si>
  <si>
    <t>Total</t>
  </si>
  <si>
    <t>Quedan</t>
  </si>
  <si>
    <t>Real</t>
  </si>
  <si>
    <t>Biblioteca</t>
  </si>
  <si>
    <t>Librerías</t>
  </si>
  <si>
    <t>Blanc i Negre</t>
  </si>
  <si>
    <t>La llibreria del Passeig</t>
  </si>
  <si>
    <t>Diaz-Sala</t>
  </si>
  <si>
    <t>Jordana</t>
  </si>
  <si>
    <t>L'Avet</t>
  </si>
  <si>
    <t>Mertixell</t>
  </si>
  <si>
    <t>Carme (EOI)</t>
  </si>
  <si>
    <t>Recibidos Nuevos</t>
  </si>
  <si>
    <t>Total Brutos</t>
  </si>
  <si>
    <t>TOTAL</t>
  </si>
  <si>
    <t>Cònsol</t>
  </si>
  <si>
    <t>Loli</t>
  </si>
  <si>
    <t>Montserrat</t>
  </si>
  <si>
    <t>Sònia</t>
  </si>
  <si>
    <t>David Q</t>
  </si>
  <si>
    <t>Nubico</t>
  </si>
  <si>
    <t>Margarita</t>
  </si>
  <si>
    <t>Editorial</t>
  </si>
  <si>
    <t>Distribuidor</t>
  </si>
  <si>
    <t>Calders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</si>
</sst>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17" fontId="0" fillId="0" borderId="0" xfId="0" applyNumberFormat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K12" sqref="K12"/>
    </sheetView>
  </sheetViews>
  <sheetFormatPr baseColWidth="10" defaultRowHeight="15" x14ac:dyDescent="0"/>
  <cols>
    <col min="1" max="1" width="18.83203125" customWidth="1"/>
    <col min="6" max="6" width="19.1640625" customWidth="1"/>
    <col min="11" max="11" width="17.83203125" customWidth="1"/>
    <col min="12" max="12" width="11.5" bestFit="1" customWidth="1"/>
  </cols>
  <sheetData>
    <row r="1" spans="1:15">
      <c r="A1" t="s">
        <v>0</v>
      </c>
      <c r="B1" t="s">
        <v>1</v>
      </c>
      <c r="C1" t="s">
        <v>2</v>
      </c>
      <c r="E1" t="s">
        <v>11</v>
      </c>
      <c r="F1">
        <v>103</v>
      </c>
      <c r="G1" t="s">
        <v>16</v>
      </c>
      <c r="H1">
        <v>300</v>
      </c>
      <c r="K1" t="s">
        <v>44</v>
      </c>
      <c r="L1">
        <v>160</v>
      </c>
      <c r="N1" t="s">
        <v>33</v>
      </c>
      <c r="O1">
        <v>23</v>
      </c>
    </row>
    <row r="2" spans="1:15">
      <c r="A2" t="s">
        <v>3</v>
      </c>
      <c r="B2">
        <v>1</v>
      </c>
      <c r="C2">
        <v>15</v>
      </c>
      <c r="D2" t="s">
        <v>8</v>
      </c>
      <c r="K2" t="s">
        <v>27</v>
      </c>
      <c r="L2">
        <v>22</v>
      </c>
      <c r="O2">
        <v>40</v>
      </c>
    </row>
    <row r="3" spans="1:15">
      <c r="A3" t="s">
        <v>4</v>
      </c>
      <c r="B3">
        <v>1</v>
      </c>
      <c r="C3">
        <v>0</v>
      </c>
      <c r="D3" t="s">
        <v>15</v>
      </c>
      <c r="G3" t="s">
        <v>27</v>
      </c>
      <c r="H3" s="1">
        <v>22</v>
      </c>
      <c r="K3" t="s">
        <v>46</v>
      </c>
      <c r="L3">
        <f>L1+L2</f>
        <v>182</v>
      </c>
    </row>
    <row r="4" spans="1:15">
      <c r="A4" t="s">
        <v>5</v>
      </c>
      <c r="B4">
        <v>1</v>
      </c>
      <c r="C4">
        <v>0</v>
      </c>
      <c r="D4" t="s">
        <v>15</v>
      </c>
      <c r="N4" t="s">
        <v>34</v>
      </c>
      <c r="O4" s="1">
        <f>SUM(O1:O3)</f>
        <v>63</v>
      </c>
    </row>
    <row r="5" spans="1:15">
      <c r="A5" t="s">
        <v>6</v>
      </c>
      <c r="B5">
        <v>5</v>
      </c>
      <c r="C5">
        <v>0</v>
      </c>
      <c r="D5" t="s">
        <v>7</v>
      </c>
      <c r="G5" t="s">
        <v>28</v>
      </c>
      <c r="H5" s="1">
        <v>278</v>
      </c>
      <c r="K5" t="s">
        <v>45</v>
      </c>
      <c r="L5">
        <f>B41</f>
        <v>119</v>
      </c>
    </row>
    <row r="6" spans="1:15">
      <c r="A6" t="s">
        <v>9</v>
      </c>
      <c r="B6">
        <v>4</v>
      </c>
      <c r="C6">
        <v>0</v>
      </c>
      <c r="D6" t="s">
        <v>15</v>
      </c>
      <c r="H6">
        <f>SUM(H2:H5)</f>
        <v>300</v>
      </c>
    </row>
    <row r="7" spans="1:15">
      <c r="A7" t="s">
        <v>10</v>
      </c>
      <c r="B7">
        <v>1</v>
      </c>
      <c r="C7">
        <v>15</v>
      </c>
      <c r="D7" t="s">
        <v>8</v>
      </c>
    </row>
    <row r="8" spans="1:15">
      <c r="A8" t="s">
        <v>12</v>
      </c>
      <c r="B8">
        <v>2</v>
      </c>
      <c r="C8">
        <v>30</v>
      </c>
      <c r="D8" t="s">
        <v>8</v>
      </c>
      <c r="K8" t="s">
        <v>33</v>
      </c>
      <c r="L8" s="1">
        <f>L3-L5</f>
        <v>63</v>
      </c>
    </row>
    <row r="9" spans="1:15">
      <c r="A9" t="s">
        <v>13</v>
      </c>
      <c r="B9">
        <v>1</v>
      </c>
      <c r="C9">
        <v>15</v>
      </c>
      <c r="D9" t="s">
        <v>8</v>
      </c>
      <c r="L9" s="1"/>
    </row>
    <row r="10" spans="1:15">
      <c r="A10" t="s">
        <v>14</v>
      </c>
      <c r="B10">
        <v>2</v>
      </c>
      <c r="C10">
        <v>30</v>
      </c>
      <c r="D10" t="s">
        <v>8</v>
      </c>
      <c r="L10" s="1"/>
    </row>
    <row r="11" spans="1:15">
      <c r="A11" t="s">
        <v>17</v>
      </c>
      <c r="B11">
        <v>1</v>
      </c>
      <c r="C11">
        <v>0</v>
      </c>
      <c r="D11" t="s">
        <v>15</v>
      </c>
    </row>
    <row r="12" spans="1:15">
      <c r="A12" t="s">
        <v>18</v>
      </c>
      <c r="B12">
        <v>1</v>
      </c>
      <c r="C12">
        <v>0</v>
      </c>
      <c r="D12" t="s">
        <v>15</v>
      </c>
      <c r="J12" t="s">
        <v>54</v>
      </c>
      <c r="K12">
        <f>H5-L1</f>
        <v>118</v>
      </c>
    </row>
    <row r="13" spans="1:15">
      <c r="A13" t="s">
        <v>20</v>
      </c>
      <c r="B13">
        <v>1</v>
      </c>
      <c r="C13">
        <v>15</v>
      </c>
      <c r="D13" t="s">
        <v>8</v>
      </c>
      <c r="F13" t="s">
        <v>36</v>
      </c>
      <c r="G13" s="2">
        <v>42156</v>
      </c>
      <c r="J13" t="s">
        <v>55</v>
      </c>
      <c r="K13">
        <v>75</v>
      </c>
    </row>
    <row r="14" spans="1:15">
      <c r="A14" t="s">
        <v>21</v>
      </c>
      <c r="B14">
        <v>1</v>
      </c>
      <c r="C14">
        <v>0</v>
      </c>
      <c r="D14" t="s">
        <v>15</v>
      </c>
      <c r="J14" t="s">
        <v>56</v>
      </c>
      <c r="K14">
        <v>40</v>
      </c>
    </row>
    <row r="15" spans="1:15">
      <c r="A15" t="s">
        <v>25</v>
      </c>
      <c r="B15">
        <v>1</v>
      </c>
      <c r="C15">
        <v>15</v>
      </c>
      <c r="D15" t="s">
        <v>8</v>
      </c>
      <c r="F15" t="s">
        <v>31</v>
      </c>
      <c r="G15">
        <v>5</v>
      </c>
      <c r="J15" t="s">
        <v>46</v>
      </c>
      <c r="K15">
        <f>K12-K13-K14</f>
        <v>3</v>
      </c>
    </row>
    <row r="16" spans="1:15">
      <c r="A16" t="s">
        <v>26</v>
      </c>
      <c r="B16">
        <v>1</v>
      </c>
      <c r="C16">
        <v>15</v>
      </c>
      <c r="D16" t="s">
        <v>8</v>
      </c>
      <c r="F16" t="s">
        <v>37</v>
      </c>
      <c r="G16">
        <v>5</v>
      </c>
    </row>
    <row r="17" spans="1:7">
      <c r="A17" t="s">
        <v>29</v>
      </c>
      <c r="B17">
        <v>54</v>
      </c>
      <c r="C17">
        <f>B17*15</f>
        <v>810</v>
      </c>
      <c r="D17" t="s">
        <v>8</v>
      </c>
      <c r="F17" t="s">
        <v>38</v>
      </c>
      <c r="G17">
        <v>5</v>
      </c>
    </row>
    <row r="18" spans="1:7">
      <c r="A18" t="s">
        <v>30</v>
      </c>
      <c r="B18">
        <v>1</v>
      </c>
      <c r="C18">
        <v>15</v>
      </c>
      <c r="D18" t="s">
        <v>7</v>
      </c>
      <c r="F18" t="s">
        <v>39</v>
      </c>
      <c r="G18">
        <v>5</v>
      </c>
    </row>
    <row r="19" spans="1:7">
      <c r="A19" t="s">
        <v>36</v>
      </c>
      <c r="B19">
        <f>G22</f>
        <v>28</v>
      </c>
      <c r="C19">
        <v>0</v>
      </c>
      <c r="D19" t="s">
        <v>7</v>
      </c>
      <c r="F19" t="s">
        <v>41</v>
      </c>
      <c r="G19">
        <v>5</v>
      </c>
    </row>
    <row r="20" spans="1:7">
      <c r="A20" t="s">
        <v>35</v>
      </c>
      <c r="B20">
        <v>2</v>
      </c>
      <c r="C20">
        <v>0</v>
      </c>
      <c r="D20" t="s">
        <v>15</v>
      </c>
      <c r="F20" t="s">
        <v>40</v>
      </c>
      <c r="G20">
        <v>3</v>
      </c>
    </row>
    <row r="21" spans="1:7">
      <c r="A21" t="s">
        <v>42</v>
      </c>
      <c r="B21">
        <v>1</v>
      </c>
      <c r="C21">
        <v>15</v>
      </c>
      <c r="D21" t="s">
        <v>8</v>
      </c>
    </row>
    <row r="22" spans="1:7">
      <c r="A22" t="s">
        <v>43</v>
      </c>
      <c r="B22">
        <v>1</v>
      </c>
      <c r="C22">
        <v>15</v>
      </c>
      <c r="D22" t="s">
        <v>8</v>
      </c>
      <c r="F22" t="s">
        <v>32</v>
      </c>
      <c r="G22">
        <f>SUM(G15:G21)</f>
        <v>28</v>
      </c>
    </row>
    <row r="23" spans="1:7">
      <c r="A23" t="s">
        <v>47</v>
      </c>
      <c r="B23">
        <v>1</v>
      </c>
      <c r="C23">
        <v>15</v>
      </c>
      <c r="D23" t="s">
        <v>8</v>
      </c>
    </row>
    <row r="24" spans="1:7">
      <c r="A24" t="s">
        <v>48</v>
      </c>
      <c r="B24">
        <v>1</v>
      </c>
      <c r="C24">
        <v>15</v>
      </c>
      <c r="D24" t="s">
        <v>8</v>
      </c>
    </row>
    <row r="25" spans="1:7">
      <c r="A25" t="s">
        <v>49</v>
      </c>
      <c r="B25">
        <v>1</v>
      </c>
      <c r="C25">
        <v>15</v>
      </c>
      <c r="D25" t="s">
        <v>8</v>
      </c>
    </row>
    <row r="26" spans="1:7">
      <c r="A26" t="s">
        <v>50</v>
      </c>
      <c r="B26">
        <v>1</v>
      </c>
      <c r="C26">
        <v>15</v>
      </c>
      <c r="D26" t="s">
        <v>8</v>
      </c>
    </row>
    <row r="27" spans="1:7">
      <c r="A27" t="s">
        <v>51</v>
      </c>
      <c r="B27">
        <v>1</v>
      </c>
      <c r="C27">
        <v>15</v>
      </c>
      <c r="D27" t="s">
        <v>7</v>
      </c>
    </row>
    <row r="28" spans="1:7">
      <c r="A28" t="s">
        <v>52</v>
      </c>
      <c r="B28">
        <v>2</v>
      </c>
      <c r="C28">
        <v>0</v>
      </c>
      <c r="D28" t="s">
        <v>15</v>
      </c>
    </row>
    <row r="29" spans="1:7">
      <c r="A29" t="s">
        <v>53</v>
      </c>
      <c r="B29">
        <v>1</v>
      </c>
      <c r="C29">
        <v>15</v>
      </c>
      <c r="D29" t="s">
        <v>8</v>
      </c>
    </row>
    <row r="38" spans="1:4">
      <c r="A38" t="s">
        <v>23</v>
      </c>
      <c r="B38">
        <f>SUMIFS(B2:B37,D2:D37,"=V")</f>
        <v>71</v>
      </c>
      <c r="C38">
        <f>SUMIFS(C2:C37,D2:D37,"=V")</f>
        <v>1065</v>
      </c>
    </row>
    <row r="39" spans="1:4">
      <c r="A39" t="s">
        <v>22</v>
      </c>
      <c r="B39">
        <f>SUMIFS(B2:B37,D2:D37,"=R")</f>
        <v>13</v>
      </c>
    </row>
    <row r="40" spans="1:4">
      <c r="A40" t="s">
        <v>24</v>
      </c>
      <c r="B40">
        <f>SUMIFS(B2:B37,D2:D37,"=P")</f>
        <v>35</v>
      </c>
    </row>
    <row r="41" spans="1:4">
      <c r="A41" t="s">
        <v>19</v>
      </c>
      <c r="B41">
        <f>SUM(B38:B40)</f>
        <v>119</v>
      </c>
      <c r="C41" t="s">
        <v>28</v>
      </c>
      <c r="D41" s="1">
        <f>B41-23</f>
        <v>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Moya</dc:creator>
  <cp:lastModifiedBy>Rafael Moya</cp:lastModifiedBy>
  <dcterms:created xsi:type="dcterms:W3CDTF">2015-05-31T10:38:29Z</dcterms:created>
  <dcterms:modified xsi:type="dcterms:W3CDTF">2015-07-08T10:32:16Z</dcterms:modified>
</cp:coreProperties>
</file>